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0" windowWidth="194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4" i="1"/>
  <c r="J194"/>
  <c r="I194"/>
  <c r="H194"/>
  <c r="G194"/>
  <c r="F194"/>
  <c r="L175"/>
  <c r="J175"/>
  <c r="I175"/>
  <c r="H175"/>
  <c r="G175"/>
  <c r="F175"/>
  <c r="G156"/>
  <c r="H156"/>
  <c r="I156"/>
  <c r="J156"/>
  <c r="L156"/>
  <c r="F156"/>
  <c r="L137"/>
  <c r="J137"/>
  <c r="I137"/>
  <c r="H137"/>
  <c r="G137"/>
  <c r="F137"/>
  <c r="L118"/>
  <c r="J118"/>
  <c r="I118"/>
  <c r="H118"/>
  <c r="G118"/>
  <c r="F118"/>
  <c r="G99"/>
  <c r="H99"/>
  <c r="I99"/>
  <c r="J99"/>
  <c r="L99"/>
  <c r="F99"/>
  <c r="G80"/>
  <c r="H80"/>
  <c r="I80"/>
  <c r="J80"/>
  <c r="L80"/>
  <c r="F80"/>
  <c r="G61"/>
  <c r="H61"/>
  <c r="I61"/>
  <c r="J61"/>
  <c r="L61"/>
  <c r="F61"/>
  <c r="G42"/>
  <c r="H42"/>
  <c r="I42"/>
  <c r="J42"/>
  <c r="L42"/>
  <c r="F42"/>
  <c r="F43" s="1"/>
  <c r="G23"/>
  <c r="H23"/>
  <c r="I23"/>
  <c r="J23"/>
  <c r="L23"/>
  <c r="F23"/>
  <c r="A14"/>
  <c r="B14"/>
  <c r="B195"/>
  <c r="A195"/>
  <c r="B185"/>
  <c r="A185"/>
  <c r="L184"/>
  <c r="J184"/>
  <c r="I184"/>
  <c r="H184"/>
  <c r="G184"/>
  <c r="G195" s="1"/>
  <c r="F184"/>
  <c r="B176"/>
  <c r="A176"/>
  <c r="B166"/>
  <c r="A166"/>
  <c r="L165"/>
  <c r="J165"/>
  <c r="I165"/>
  <c r="H165"/>
  <c r="G165"/>
  <c r="G176" s="1"/>
  <c r="F165"/>
  <c r="B157"/>
  <c r="A157"/>
  <c r="B147"/>
  <c r="A147"/>
  <c r="L146"/>
  <c r="J146"/>
  <c r="I146"/>
  <c r="I157" s="1"/>
  <c r="H146"/>
  <c r="G146"/>
  <c r="F146"/>
  <c r="B138"/>
  <c r="A138"/>
  <c r="B128"/>
  <c r="A128"/>
  <c r="L127"/>
  <c r="J127"/>
  <c r="I127"/>
  <c r="H127"/>
  <c r="G127"/>
  <c r="G138" s="1"/>
  <c r="F127"/>
  <c r="B119"/>
  <c r="A119"/>
  <c r="B109"/>
  <c r="A109"/>
  <c r="L108"/>
  <c r="J108"/>
  <c r="I108"/>
  <c r="H108"/>
  <c r="G108"/>
  <c r="F108"/>
  <c r="B100"/>
  <c r="A100"/>
  <c r="B90"/>
  <c r="A90"/>
  <c r="L89"/>
  <c r="J89"/>
  <c r="I89"/>
  <c r="H89"/>
  <c r="G89"/>
  <c r="F89"/>
  <c r="B81"/>
  <c r="A81"/>
  <c r="B71"/>
  <c r="A71"/>
  <c r="L70"/>
  <c r="J70"/>
  <c r="I70"/>
  <c r="I81" s="1"/>
  <c r="H70"/>
  <c r="G70"/>
  <c r="F70"/>
  <c r="B62"/>
  <c r="A62"/>
  <c r="B52"/>
  <c r="A52"/>
  <c r="L51"/>
  <c r="J51"/>
  <c r="J62" s="1"/>
  <c r="I51"/>
  <c r="I62" s="1"/>
  <c r="H51"/>
  <c r="G51"/>
  <c r="F51"/>
  <c r="B43"/>
  <c r="A43"/>
  <c r="B33"/>
  <c r="A33"/>
  <c r="L32"/>
  <c r="J32"/>
  <c r="I32"/>
  <c r="H32"/>
  <c r="G32"/>
  <c r="F32"/>
  <c r="B24"/>
  <c r="A24"/>
  <c r="L13"/>
  <c r="J13"/>
  <c r="I13"/>
  <c r="H13"/>
  <c r="G13"/>
  <c r="F13"/>
  <c r="I195" l="1"/>
  <c r="H195"/>
  <c r="H176"/>
  <c r="H157"/>
  <c r="F157"/>
  <c r="L157"/>
  <c r="I138"/>
  <c r="H138"/>
  <c r="I119"/>
  <c r="H119"/>
  <c r="L81"/>
  <c r="J81"/>
  <c r="H81"/>
  <c r="G81"/>
  <c r="F81"/>
  <c r="L62"/>
  <c r="H62"/>
  <c r="G62"/>
  <c r="F62"/>
  <c r="L43"/>
  <c r="J43"/>
  <c r="I24"/>
  <c r="H24"/>
  <c r="F24"/>
  <c r="J24"/>
  <c r="J195"/>
  <c r="L195"/>
  <c r="F195"/>
  <c r="I176"/>
  <c r="J176"/>
  <c r="L176"/>
  <c r="F176"/>
  <c r="G157"/>
  <c r="J157"/>
  <c r="J138"/>
  <c r="L138"/>
  <c r="F138"/>
  <c r="G119"/>
  <c r="J119"/>
  <c r="F119"/>
  <c r="L119"/>
  <c r="I43"/>
  <c r="H43"/>
  <c r="G43"/>
  <c r="J100"/>
  <c r="I100"/>
  <c r="H100"/>
  <c r="G100"/>
  <c r="F100"/>
  <c r="L100"/>
  <c r="G24"/>
  <c r="L24"/>
  <c r="J196" l="1"/>
  <c r="F196"/>
  <c r="I196"/>
  <c r="H196"/>
  <c r="G196"/>
  <c r="L196"/>
</calcChain>
</file>

<file path=xl/sharedStrings.xml><?xml version="1.0" encoding="utf-8"?>
<sst xmlns="http://schemas.openxmlformats.org/spreadsheetml/2006/main" count="686" uniqueCount="182">
  <si>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</si>
  <si>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</si>
  <si>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</si>
  <si>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</si>
  <si>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</si>
  <si>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</si>
  <si>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</si>
  <si>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</si>
  <si>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</si>
  <si>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</si>
  <si>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</si>
  <si>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</si>
  <si>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</si>
  <si>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</si>
  <si>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</si>
  <si>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</si>
  <si>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</si>
  <si>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</si>
  <si>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</si>
  <si>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</si>
  <si>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</si>
  <si>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</si>
  <si>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</si>
  <si>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</si>
  <si>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</si>
  <si>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</si>
  <si>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</si>
  <si>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</si>
  <si>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</si>
  <si>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</si>
  <si>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</si>
  <si>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</si>
  <si>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</si>
  <si>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</si>
  <si>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</si>
  <si>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</si>
  <si>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</si>
  <si>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54-24с</t>
  </si>
  <si>
    <t>54-25с</t>
  </si>
  <si>
    <t>54-1г</t>
  </si>
  <si>
    <t>54-23гн</t>
  </si>
  <si>
    <t>54-11р</t>
  </si>
  <si>
    <t>54-6г</t>
  </si>
  <si>
    <t>54-2гн</t>
  </si>
  <si>
    <t>54-4г</t>
  </si>
  <si>
    <t>54-3гн</t>
  </si>
  <si>
    <t>МКОУ Новомошковская СОШ</t>
  </si>
  <si>
    <t>директор</t>
  </si>
  <si>
    <t>Валова Т.Б.</t>
  </si>
  <si>
    <t>Суп картофельный с макаронными изделиями</t>
  </si>
  <si>
    <t>Хлеб пшеничный</t>
  </si>
  <si>
    <t>Хлеб ржаной</t>
  </si>
  <si>
    <t>Суп гороховый</t>
  </si>
  <si>
    <t>Гуляш из говядины</t>
  </si>
  <si>
    <t>Макароны отварные</t>
  </si>
  <si>
    <t>Рис отварной</t>
  </si>
  <si>
    <t>Чай с сахаром</t>
  </si>
  <si>
    <t>Суп с рисовой крупой</t>
  </si>
  <si>
    <t>Каша гречневая рассыпчатая</t>
  </si>
  <si>
    <t>Чай с лимоном и сахаром</t>
  </si>
  <si>
    <t>Картофельное пюре</t>
  </si>
  <si>
    <t>54-11г</t>
  </si>
  <si>
    <t>Компот из смеси сухофруктов</t>
  </si>
  <si>
    <t>54-1хн</t>
  </si>
  <si>
    <t>Котлета из курицы</t>
  </si>
  <si>
    <t>54-5м</t>
  </si>
  <si>
    <t>Голубцы ленивые</t>
  </si>
  <si>
    <t>54-2з</t>
  </si>
  <si>
    <t>Огурец в нарезке</t>
  </si>
  <si>
    <t>60,0</t>
  </si>
  <si>
    <t>8,5</t>
  </si>
  <si>
    <t>0,5</t>
  </si>
  <si>
    <t>0,1</t>
  </si>
  <si>
    <t>1,5</t>
  </si>
  <si>
    <t>200,0</t>
  </si>
  <si>
    <t>4,48</t>
  </si>
  <si>
    <t>130,3</t>
  </si>
  <si>
    <t>5,3</t>
  </si>
  <si>
    <t>5,5</t>
  </si>
  <si>
    <t>15,0</t>
  </si>
  <si>
    <t>160,0</t>
  </si>
  <si>
    <t>11,55</t>
  </si>
  <si>
    <t>249,3</t>
  </si>
  <si>
    <t>8,8</t>
  </si>
  <si>
    <t>6,8</t>
  </si>
  <si>
    <t>38,3</t>
  </si>
  <si>
    <t>90,0</t>
  </si>
  <si>
    <t>151,8</t>
  </si>
  <si>
    <t>17,2</t>
  </si>
  <si>
    <t>3,9</t>
  </si>
  <si>
    <t>12,0</t>
  </si>
  <si>
    <t>1,15</t>
  </si>
  <si>
    <t>26,8</t>
  </si>
  <si>
    <t>0,2</t>
  </si>
  <si>
    <t>0,0</t>
  </si>
  <si>
    <t>6,4</t>
  </si>
  <si>
    <t>Пром.</t>
  </si>
  <si>
    <t>40,0</t>
  </si>
  <si>
    <t>1,60</t>
  </si>
  <si>
    <t>93,8</t>
  </si>
  <si>
    <t>3,0</t>
  </si>
  <si>
    <t>0,3</t>
  </si>
  <si>
    <t>19,7</t>
  </si>
  <si>
    <t>2,00</t>
  </si>
  <si>
    <t>68,3</t>
  </si>
  <si>
    <t>2,6</t>
  </si>
  <si>
    <t>13,4</t>
  </si>
  <si>
    <t>Суп картофельный с крупой</t>
  </si>
  <si>
    <t>170,0</t>
  </si>
  <si>
    <t>4,4</t>
  </si>
  <si>
    <t>2,7</t>
  </si>
  <si>
    <t>12,8</t>
  </si>
  <si>
    <t>6,0</t>
  </si>
  <si>
    <t>5,6</t>
  </si>
  <si>
    <t>37,2</t>
  </si>
  <si>
    <t>15,3</t>
  </si>
  <si>
    <t>14,9</t>
  </si>
  <si>
    <t>3,5</t>
  </si>
  <si>
    <t>6,6</t>
  </si>
  <si>
    <t>93,3</t>
  </si>
  <si>
    <t>223,0</t>
  </si>
  <si>
    <t>208,9</t>
  </si>
  <si>
    <t>27,9</t>
  </si>
  <si>
    <t xml:space="preserve">54-2м </t>
  </si>
  <si>
    <t>5,26</t>
  </si>
  <si>
    <t>10,26</t>
  </si>
  <si>
    <t>3,02</t>
  </si>
  <si>
    <t>Помидор в нарезке</t>
  </si>
  <si>
    <t>Рыба тушеная в томате с овощами (минтай)</t>
  </si>
  <si>
    <t>0,7</t>
  </si>
  <si>
    <t>2,3</t>
  </si>
  <si>
    <t>6,5</t>
  </si>
  <si>
    <t>2,8</t>
  </si>
  <si>
    <t>4,1</t>
  </si>
  <si>
    <t>41,3</t>
  </si>
  <si>
    <t>12,5</t>
  </si>
  <si>
    <t>6,7</t>
  </si>
  <si>
    <t>5,7</t>
  </si>
  <si>
    <t>19,8</t>
  </si>
  <si>
    <t>110,9</t>
  </si>
  <si>
    <t>230,7</t>
  </si>
  <si>
    <t>132,5</t>
  </si>
  <si>
    <t>81,0</t>
  </si>
  <si>
    <t>54-3з</t>
  </si>
  <si>
    <t>4,94</t>
  </si>
  <si>
    <t>14,75</t>
  </si>
  <si>
    <t>4,64</t>
  </si>
  <si>
    <t>Кофейный напиток с молоком</t>
  </si>
  <si>
    <t>190,0</t>
  </si>
  <si>
    <t>120,0</t>
  </si>
  <si>
    <t>25,1</t>
  </si>
  <si>
    <t>10,1</t>
  </si>
  <si>
    <t>9,2</t>
  </si>
  <si>
    <t>7,7</t>
  </si>
  <si>
    <t>2,9</t>
  </si>
  <si>
    <t>11,2</t>
  </si>
  <si>
    <t>176,5</t>
  </si>
  <si>
    <t>154,0</t>
  </si>
  <si>
    <t>86,0</t>
  </si>
  <si>
    <t xml:space="preserve">54-3м </t>
  </si>
  <si>
    <t>19,59</t>
  </si>
  <si>
    <t>11,73</t>
  </si>
  <si>
    <t>Тефтели из говядины с рисом</t>
  </si>
  <si>
    <t>Кисель из концентрата на плодовых или ягодных экстрактах</t>
  </si>
  <si>
    <t>150,0</t>
  </si>
  <si>
    <t>4,8</t>
  </si>
  <si>
    <t>2,2</t>
  </si>
  <si>
    <t>15,5</t>
  </si>
  <si>
    <t>4,9</t>
  </si>
  <si>
    <t>32,8</t>
  </si>
  <si>
    <t>13,0</t>
  </si>
  <si>
    <t>13,2</t>
  </si>
  <si>
    <t>7,3</t>
  </si>
  <si>
    <t>30,1</t>
  </si>
  <si>
    <t>100,9</t>
  </si>
  <si>
    <t>196,8</t>
  </si>
  <si>
    <t>199,7</t>
  </si>
  <si>
    <t>120,2</t>
  </si>
  <si>
    <t>54-16м</t>
  </si>
  <si>
    <t>5,54</t>
  </si>
  <si>
    <t>9,05</t>
  </si>
  <si>
    <t>6,18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</si>
</sst>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B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5" borderId="23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24" xfId="0" applyFill="1" applyBorder="1" applyAlignment="1" applyProtection="1">
      <alignment wrapText="1"/>
      <protection locked="0"/>
    </xf>
    <xf numFmtId="1" fontId="0" fillId="5" borderId="24" xfId="0" applyNumberFormat="1" applyFill="1" applyBorder="1" applyProtection="1">
      <protection locked="0"/>
    </xf>
    <xf numFmtId="2" fontId="0" fillId="5" borderId="24" xfId="0" applyNumberFormat="1" applyFill="1" applyBorder="1" applyAlignment="1" applyProtection="1">
      <alignment horizontal="left"/>
      <protection locked="0"/>
    </xf>
    <xf numFmtId="1" fontId="0" fillId="5" borderId="25" xfId="0" applyNumberFormat="1" applyFill="1" applyBorder="1" applyProtection="1">
      <protection locked="0"/>
    </xf>
    <xf numFmtId="0" fontId="0" fillId="5" borderId="23" xfId="0" applyFill="1" applyBorder="1" applyAlignment="1" applyProtection="1">
      <alignment wrapText="1"/>
      <protection locked="0"/>
    </xf>
    <xf numFmtId="1" fontId="0" fillId="5" borderId="23" xfId="0" applyNumberFormat="1" applyFill="1" applyBorder="1" applyProtection="1">
      <protection locked="0"/>
    </xf>
    <xf numFmtId="2" fontId="0" fillId="5" borderId="23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2" fontId="0" fillId="5" borderId="23" xfId="0" applyNumberFormat="1" applyFill="1" applyBorder="1" applyAlignment="1" applyProtection="1">
      <alignment horizontal="left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0" fillId="5" borderId="24" xfId="0" applyNumberFormat="1" applyFill="1" applyBorder="1" applyProtection="1"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96" sqref="F196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7" t="s">
        <v>46</v>
      </c>
      <c r="D1" s="58"/>
      <c r="E1" s="58"/>
      <c r="F1" s="12" t="s">
        <v>16</v>
      </c>
      <c r="G1" s="2" t="s">
        <v>17</v>
      </c>
      <c r="H1" s="59" t="s">
        <v>47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48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>
      <c r="C4" s="2"/>
      <c r="D4" s="4"/>
      <c r="H4" s="47" t="s">
        <v>34</v>
      </c>
      <c r="I4" s="47" t="s">
        <v>35</v>
      </c>
      <c r="J4" s="47" t="s">
        <v>36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thickBot="1">
      <c r="A13" s="24"/>
      <c r="B13" s="17"/>
      <c r="C13" s="8"/>
      <c r="D13" s="18" t="s">
        <v>31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60" t="s">
        <v>26</v>
      </c>
      <c r="E14" s="62" t="s">
        <v>68</v>
      </c>
      <c r="F14" s="64">
        <v>60</v>
      </c>
      <c r="G14" s="63" t="s">
        <v>71</v>
      </c>
      <c r="H14" s="63" t="s">
        <v>72</v>
      </c>
      <c r="I14" s="65" t="s">
        <v>73</v>
      </c>
      <c r="J14" s="63" t="s">
        <v>70</v>
      </c>
      <c r="K14" s="61" t="s">
        <v>67</v>
      </c>
      <c r="L14" s="64">
        <v>12</v>
      </c>
    </row>
    <row r="15" spans="1:12" ht="14.5">
      <c r="A15" s="23"/>
      <c r="B15" s="15"/>
      <c r="C15" s="11"/>
      <c r="D15" s="60" t="s">
        <v>21</v>
      </c>
      <c r="E15" s="66" t="s">
        <v>57</v>
      </c>
      <c r="F15" s="67" t="s">
        <v>74</v>
      </c>
      <c r="G15" s="67" t="s">
        <v>77</v>
      </c>
      <c r="H15" s="67" t="s">
        <v>78</v>
      </c>
      <c r="I15" s="69" t="s">
        <v>79</v>
      </c>
      <c r="J15" s="67" t="s">
        <v>76</v>
      </c>
      <c r="K15" s="60">
        <v>17</v>
      </c>
      <c r="L15" s="68" t="s">
        <v>75</v>
      </c>
    </row>
    <row r="16" spans="1:12" ht="14.5">
      <c r="A16" s="23"/>
      <c r="B16" s="15"/>
      <c r="C16" s="11"/>
      <c r="D16" s="60" t="s">
        <v>27</v>
      </c>
      <c r="E16" s="66" t="s">
        <v>58</v>
      </c>
      <c r="F16" s="67" t="s">
        <v>80</v>
      </c>
      <c r="G16" s="67" t="s">
        <v>83</v>
      </c>
      <c r="H16" s="67" t="s">
        <v>84</v>
      </c>
      <c r="I16" s="69" t="s">
        <v>85</v>
      </c>
      <c r="J16" s="67" t="s">
        <v>82</v>
      </c>
      <c r="K16" s="60" t="s">
        <v>44</v>
      </c>
      <c r="L16" s="68" t="s">
        <v>81</v>
      </c>
    </row>
    <row r="17" spans="1:12" ht="14.5">
      <c r="A17" s="23"/>
      <c r="B17" s="15"/>
      <c r="C17" s="11"/>
      <c r="D17" s="60" t="s">
        <v>21</v>
      </c>
      <c r="E17" s="66" t="s">
        <v>64</v>
      </c>
      <c r="F17" s="67" t="s">
        <v>86</v>
      </c>
      <c r="G17" s="67" t="s">
        <v>88</v>
      </c>
      <c r="H17" s="67" t="s">
        <v>89</v>
      </c>
      <c r="I17" s="69" t="s">
        <v>90</v>
      </c>
      <c r="J17" s="67" t="s">
        <v>87</v>
      </c>
      <c r="K17" s="60" t="s">
        <v>65</v>
      </c>
      <c r="L17" s="70">
        <v>44.28</v>
      </c>
    </row>
    <row r="18" spans="1:12" ht="14.5">
      <c r="A18" s="23"/>
      <c r="B18" s="15"/>
      <c r="C18" s="11"/>
      <c r="D18" s="60" t="s">
        <v>22</v>
      </c>
      <c r="E18" s="66" t="s">
        <v>56</v>
      </c>
      <c r="F18" s="67" t="s">
        <v>74</v>
      </c>
      <c r="G18" s="67" t="s">
        <v>93</v>
      </c>
      <c r="H18" s="67" t="s">
        <v>94</v>
      </c>
      <c r="I18" s="69" t="s">
        <v>95</v>
      </c>
      <c r="J18" s="67" t="s">
        <v>92</v>
      </c>
      <c r="K18" s="60" t="s">
        <v>43</v>
      </c>
      <c r="L18" s="68" t="s">
        <v>91</v>
      </c>
    </row>
    <row r="19" spans="1:12" ht="14.5">
      <c r="A19" s="23"/>
      <c r="B19" s="15"/>
      <c r="C19" s="11"/>
      <c r="D19" s="60" t="s">
        <v>29</v>
      </c>
      <c r="E19" s="66" t="s">
        <v>50</v>
      </c>
      <c r="F19" s="67" t="s">
        <v>97</v>
      </c>
      <c r="G19" s="67" t="s">
        <v>100</v>
      </c>
      <c r="H19" s="67" t="s">
        <v>101</v>
      </c>
      <c r="I19" s="69" t="s">
        <v>102</v>
      </c>
      <c r="J19" s="67" t="s">
        <v>99</v>
      </c>
      <c r="K19" s="60" t="s">
        <v>96</v>
      </c>
      <c r="L19" s="68" t="s">
        <v>98</v>
      </c>
    </row>
    <row r="20" spans="1:12" ht="14.5">
      <c r="A20" s="23"/>
      <c r="B20" s="15"/>
      <c r="C20" s="11"/>
      <c r="D20" s="60" t="s">
        <v>30</v>
      </c>
      <c r="E20" s="66" t="s">
        <v>51</v>
      </c>
      <c r="F20" s="67" t="s">
        <v>97</v>
      </c>
      <c r="G20" s="67" t="s">
        <v>105</v>
      </c>
      <c r="H20" s="67" t="s">
        <v>71</v>
      </c>
      <c r="I20" s="69" t="s">
        <v>106</v>
      </c>
      <c r="J20" s="67" t="s">
        <v>104</v>
      </c>
      <c r="K20" s="60" t="s">
        <v>96</v>
      </c>
      <c r="L20" s="68" t="s">
        <v>103</v>
      </c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31</v>
      </c>
      <c r="E23" s="9"/>
      <c r="F23" s="71">
        <f>F14+F15+F16+F17+F18+F19+F20</f>
        <v>790</v>
      </c>
      <c r="G23" s="71">
        <f t="shared" ref="G23:L23" si="2">G14+G15+G16+G17+G18+G19+G20</f>
        <v>37.6</v>
      </c>
      <c r="H23" s="71">
        <f t="shared" si="2"/>
        <v>17.099999999999998</v>
      </c>
      <c r="I23" s="71">
        <f t="shared" si="2"/>
        <v>106.30000000000001</v>
      </c>
      <c r="J23" s="71">
        <f t="shared" si="2"/>
        <v>728.8</v>
      </c>
      <c r="K23" s="71"/>
      <c r="L23" s="71">
        <f t="shared" si="2"/>
        <v>77.06</v>
      </c>
    </row>
    <row r="24" spans="1:12" ht="14.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790</v>
      </c>
      <c r="G24" s="32">
        <f t="shared" ref="G24:J24" si="3">G13+G23</f>
        <v>37.6</v>
      </c>
      <c r="H24" s="32">
        <f t="shared" si="3"/>
        <v>17.099999999999998</v>
      </c>
      <c r="I24" s="32">
        <f t="shared" si="3"/>
        <v>106.30000000000001</v>
      </c>
      <c r="J24" s="32">
        <f t="shared" si="3"/>
        <v>728.8</v>
      </c>
      <c r="K24" s="32"/>
      <c r="L24" s="32">
        <f t="shared" ref="L24" si="4">L13+L23</f>
        <v>77.06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thickBot="1">
      <c r="A32" s="16"/>
      <c r="B32" s="17"/>
      <c r="C32" s="8"/>
      <c r="D32" s="18" t="s">
        <v>31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60" t="s">
        <v>21</v>
      </c>
      <c r="E33" s="62" t="s">
        <v>107</v>
      </c>
      <c r="F33" s="63" t="s">
        <v>74</v>
      </c>
      <c r="G33" s="63" t="s">
        <v>109</v>
      </c>
      <c r="H33" s="63" t="s">
        <v>110</v>
      </c>
      <c r="I33" s="65" t="s">
        <v>111</v>
      </c>
      <c r="J33" s="63" t="s">
        <v>119</v>
      </c>
      <c r="K33" s="61">
        <v>6</v>
      </c>
      <c r="L33" s="72" t="s">
        <v>124</v>
      </c>
    </row>
    <row r="34" spans="1:12" ht="14.5">
      <c r="A34" s="14"/>
      <c r="B34" s="15"/>
      <c r="C34" s="11"/>
      <c r="D34" s="60" t="s">
        <v>27</v>
      </c>
      <c r="E34" s="66" t="s">
        <v>54</v>
      </c>
      <c r="F34" s="67" t="s">
        <v>108</v>
      </c>
      <c r="G34" s="67" t="s">
        <v>112</v>
      </c>
      <c r="H34" s="67" t="s">
        <v>113</v>
      </c>
      <c r="I34" s="69" t="s">
        <v>114</v>
      </c>
      <c r="J34" s="67" t="s">
        <v>120</v>
      </c>
      <c r="K34" s="60" t="s">
        <v>39</v>
      </c>
      <c r="L34" s="68" t="s">
        <v>125</v>
      </c>
    </row>
    <row r="35" spans="1:12" ht="14.5">
      <c r="A35" s="14"/>
      <c r="B35" s="15"/>
      <c r="C35" s="11"/>
      <c r="D35" s="60" t="s">
        <v>21</v>
      </c>
      <c r="E35" s="66" t="s">
        <v>53</v>
      </c>
      <c r="F35" s="67" t="s">
        <v>86</v>
      </c>
      <c r="G35" s="67" t="s">
        <v>115</v>
      </c>
      <c r="H35" s="67" t="s">
        <v>116</v>
      </c>
      <c r="I35" s="69" t="s">
        <v>117</v>
      </c>
      <c r="J35" s="67" t="s">
        <v>121</v>
      </c>
      <c r="K35" s="60" t="s">
        <v>123</v>
      </c>
      <c r="L35" s="70">
        <v>54.92</v>
      </c>
    </row>
    <row r="36" spans="1:12" ht="14.5">
      <c r="A36" s="14"/>
      <c r="B36" s="15"/>
      <c r="C36" s="11"/>
      <c r="D36" s="60" t="s">
        <v>22</v>
      </c>
      <c r="E36" s="66" t="s">
        <v>59</v>
      </c>
      <c r="F36" s="67" t="s">
        <v>74</v>
      </c>
      <c r="G36" s="67" t="s">
        <v>93</v>
      </c>
      <c r="H36" s="67" t="s">
        <v>72</v>
      </c>
      <c r="I36" s="69" t="s">
        <v>118</v>
      </c>
      <c r="J36" s="67" t="s">
        <v>122</v>
      </c>
      <c r="K36" s="60" t="s">
        <v>45</v>
      </c>
      <c r="L36" s="68" t="s">
        <v>126</v>
      </c>
    </row>
    <row r="37" spans="1:12" ht="14.5">
      <c r="A37" s="14"/>
      <c r="B37" s="15"/>
      <c r="C37" s="11"/>
      <c r="D37" s="60" t="s">
        <v>29</v>
      </c>
      <c r="E37" s="66" t="s">
        <v>50</v>
      </c>
      <c r="F37" s="67" t="s">
        <v>97</v>
      </c>
      <c r="G37" s="67" t="s">
        <v>100</v>
      </c>
      <c r="H37" s="67" t="s">
        <v>101</v>
      </c>
      <c r="I37" s="69" t="s">
        <v>102</v>
      </c>
      <c r="J37" s="67" t="s">
        <v>99</v>
      </c>
      <c r="K37" s="60" t="s">
        <v>96</v>
      </c>
      <c r="L37" s="68" t="s">
        <v>98</v>
      </c>
    </row>
    <row r="38" spans="1:12" ht="14.5">
      <c r="A38" s="14"/>
      <c r="B38" s="15"/>
      <c r="C38" s="11"/>
      <c r="D38" s="60" t="s">
        <v>30</v>
      </c>
      <c r="E38" s="66" t="s">
        <v>51</v>
      </c>
      <c r="F38" s="67" t="s">
        <v>97</v>
      </c>
      <c r="G38" s="67" t="s">
        <v>105</v>
      </c>
      <c r="H38" s="67" t="s">
        <v>71</v>
      </c>
      <c r="I38" s="69" t="s">
        <v>106</v>
      </c>
      <c r="J38" s="67" t="s">
        <v>104</v>
      </c>
      <c r="K38" s="60" t="s">
        <v>96</v>
      </c>
      <c r="L38" s="68" t="s">
        <v>103</v>
      </c>
    </row>
    <row r="39" spans="1:12" ht="14.5">
      <c r="A39" s="14"/>
      <c r="B39" s="15"/>
      <c r="C39" s="11"/>
      <c r="D39" s="60"/>
      <c r="E39" s="53"/>
      <c r="F39" s="43"/>
      <c r="G39" s="51"/>
      <c r="H39" s="51"/>
      <c r="I39" s="52"/>
      <c r="J39" s="43"/>
      <c r="K39" s="44"/>
      <c r="L39" s="43"/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31</v>
      </c>
      <c r="E42" s="9"/>
      <c r="F42" s="74">
        <f>F33+F34+F35+F36+F37+F38</f>
        <v>740</v>
      </c>
      <c r="G42" s="74">
        <f t="shared" ref="G42:L42" si="9">G33+G34+G35+G36+G37+G38</f>
        <v>31.500000000000004</v>
      </c>
      <c r="H42" s="74">
        <f t="shared" si="9"/>
        <v>24.100000000000005</v>
      </c>
      <c r="I42" s="74">
        <f t="shared" si="9"/>
        <v>93.2</v>
      </c>
      <c r="J42" s="74">
        <f t="shared" si="9"/>
        <v>715.19999999999993</v>
      </c>
      <c r="K42" s="73"/>
      <c r="L42" s="74">
        <f t="shared" si="9"/>
        <v>77.059999999999988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740</v>
      </c>
      <c r="G43" s="32">
        <f t="shared" ref="G43" si="10">G32+G42</f>
        <v>31.500000000000004</v>
      </c>
      <c r="H43" s="32">
        <f t="shared" ref="H43" si="11">H32+H42</f>
        <v>24.100000000000005</v>
      </c>
      <c r="I43" s="32">
        <f t="shared" ref="I43" si="12">I32+I42</f>
        <v>93.2</v>
      </c>
      <c r="J43" s="32">
        <f t="shared" ref="J43:L43" si="13">J32+J42</f>
        <v>715.19999999999993</v>
      </c>
      <c r="K43" s="32"/>
      <c r="L43" s="32">
        <f t="shared" si="13"/>
        <v>77.059999999999988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thickBot="1">
      <c r="A51" s="24"/>
      <c r="B51" s="17"/>
      <c r="C51" s="8"/>
      <c r="D51" s="18" t="s">
        <v>31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60" t="s">
        <v>26</v>
      </c>
      <c r="E52" s="62" t="s">
        <v>127</v>
      </c>
      <c r="F52" s="63" t="s">
        <v>69</v>
      </c>
      <c r="G52" s="63" t="s">
        <v>129</v>
      </c>
      <c r="H52" s="63" t="s">
        <v>72</v>
      </c>
      <c r="I52" s="65" t="s">
        <v>130</v>
      </c>
      <c r="J52" s="63" t="s">
        <v>111</v>
      </c>
      <c r="K52" s="61" t="s">
        <v>143</v>
      </c>
      <c r="L52" s="64">
        <v>12</v>
      </c>
    </row>
    <row r="53" spans="1:12" ht="14.5">
      <c r="A53" s="23"/>
      <c r="B53" s="15"/>
      <c r="C53" s="11"/>
      <c r="D53" s="60" t="s">
        <v>21</v>
      </c>
      <c r="E53" s="66" t="s">
        <v>52</v>
      </c>
      <c r="F53" s="67" t="s">
        <v>74</v>
      </c>
      <c r="G53" s="67" t="s">
        <v>131</v>
      </c>
      <c r="H53" s="67" t="s">
        <v>132</v>
      </c>
      <c r="I53" s="69" t="s">
        <v>116</v>
      </c>
      <c r="J53" s="67" t="s">
        <v>139</v>
      </c>
      <c r="K53" s="60" t="s">
        <v>38</v>
      </c>
      <c r="L53" s="68" t="s">
        <v>144</v>
      </c>
    </row>
    <row r="54" spans="1:12" ht="14.5">
      <c r="A54" s="23"/>
      <c r="B54" s="15"/>
      <c r="C54" s="11"/>
      <c r="D54" s="60" t="s">
        <v>27</v>
      </c>
      <c r="E54" s="66" t="s">
        <v>55</v>
      </c>
      <c r="F54" s="67" t="s">
        <v>108</v>
      </c>
      <c r="G54" s="67" t="s">
        <v>133</v>
      </c>
      <c r="H54" s="67" t="s">
        <v>78</v>
      </c>
      <c r="I54" s="69" t="s">
        <v>134</v>
      </c>
      <c r="J54" s="67" t="s">
        <v>140</v>
      </c>
      <c r="K54" s="60" t="s">
        <v>42</v>
      </c>
      <c r="L54" s="68" t="s">
        <v>145</v>
      </c>
    </row>
    <row r="55" spans="1:12" ht="14.5">
      <c r="A55" s="23"/>
      <c r="B55" s="15"/>
      <c r="C55" s="11"/>
      <c r="D55" s="60" t="s">
        <v>21</v>
      </c>
      <c r="E55" s="66" t="s">
        <v>128</v>
      </c>
      <c r="F55" s="67" t="s">
        <v>86</v>
      </c>
      <c r="G55" s="67" t="s">
        <v>135</v>
      </c>
      <c r="H55" s="67" t="s">
        <v>136</v>
      </c>
      <c r="I55" s="69" t="s">
        <v>137</v>
      </c>
      <c r="J55" s="67" t="s">
        <v>141</v>
      </c>
      <c r="K55" s="60" t="s">
        <v>41</v>
      </c>
      <c r="L55" s="70">
        <v>37.130000000000003</v>
      </c>
    </row>
    <row r="56" spans="1:12" ht="14.5">
      <c r="A56" s="23"/>
      <c r="B56" s="15"/>
      <c r="C56" s="11"/>
      <c r="D56" s="60" t="s">
        <v>28</v>
      </c>
      <c r="E56" s="66" t="s">
        <v>62</v>
      </c>
      <c r="F56" s="67" t="s">
        <v>74</v>
      </c>
      <c r="G56" s="67" t="s">
        <v>71</v>
      </c>
      <c r="H56" s="67" t="s">
        <v>94</v>
      </c>
      <c r="I56" s="69" t="s">
        <v>138</v>
      </c>
      <c r="J56" s="67" t="s">
        <v>142</v>
      </c>
      <c r="K56" s="60" t="s">
        <v>63</v>
      </c>
      <c r="L56" s="68" t="s">
        <v>146</v>
      </c>
    </row>
    <row r="57" spans="1:12" ht="14.5">
      <c r="A57" s="23"/>
      <c r="B57" s="15"/>
      <c r="C57" s="11"/>
      <c r="D57" s="60" t="s">
        <v>30</v>
      </c>
      <c r="E57" s="66" t="s">
        <v>51</v>
      </c>
      <c r="F57" s="67" t="s">
        <v>97</v>
      </c>
      <c r="G57" s="67" t="s">
        <v>105</v>
      </c>
      <c r="H57" s="67" t="s">
        <v>71</v>
      </c>
      <c r="I57" s="69" t="s">
        <v>106</v>
      </c>
      <c r="J57" s="67" t="s">
        <v>104</v>
      </c>
      <c r="K57" s="60" t="s">
        <v>96</v>
      </c>
      <c r="L57" s="68" t="s">
        <v>103</v>
      </c>
    </row>
    <row r="58" spans="1:12" ht="14.5">
      <c r="A58" s="23"/>
      <c r="B58" s="15"/>
      <c r="C58" s="11"/>
      <c r="D58" s="60" t="s">
        <v>29</v>
      </c>
      <c r="E58" s="66" t="s">
        <v>50</v>
      </c>
      <c r="F58" s="67" t="s">
        <v>97</v>
      </c>
      <c r="G58" s="67" t="s">
        <v>100</v>
      </c>
      <c r="H58" s="67" t="s">
        <v>101</v>
      </c>
      <c r="I58" s="69" t="s">
        <v>102</v>
      </c>
      <c r="J58" s="67" t="s">
        <v>99</v>
      </c>
      <c r="K58" s="60" t="s">
        <v>96</v>
      </c>
      <c r="L58" s="68" t="s">
        <v>98</v>
      </c>
    </row>
    <row r="59" spans="1:12" ht="14.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>
      <c r="A61" s="24"/>
      <c r="B61" s="17"/>
      <c r="C61" s="8"/>
      <c r="D61" s="18" t="s">
        <v>31</v>
      </c>
      <c r="E61" s="9"/>
      <c r="F61" s="73">
        <f>F52+F53+F54+F55+F56+F57+F58</f>
        <v>800</v>
      </c>
      <c r="G61" s="74">
        <f t="shared" ref="G61:L61" si="18">G52+G53+G54+G55+G56+G57+G58</f>
        <v>29.900000000000002</v>
      </c>
      <c r="H61" s="74">
        <f t="shared" si="18"/>
        <v>15.900000000000002</v>
      </c>
      <c r="I61" s="74">
        <f t="shared" si="18"/>
        <v>117.10000000000001</v>
      </c>
      <c r="J61" s="74">
        <f t="shared" si="18"/>
        <v>729.99999999999989</v>
      </c>
      <c r="K61" s="73"/>
      <c r="L61" s="74">
        <f t="shared" si="18"/>
        <v>77.06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800</v>
      </c>
      <c r="G62" s="32">
        <f t="shared" ref="G62" si="19">G51+G61</f>
        <v>29.900000000000002</v>
      </c>
      <c r="H62" s="32">
        <f t="shared" ref="H62" si="20">H51+H61</f>
        <v>15.900000000000002</v>
      </c>
      <c r="I62" s="32">
        <f t="shared" ref="I62" si="21">I51+I61</f>
        <v>117.10000000000001</v>
      </c>
      <c r="J62" s="32">
        <f t="shared" ref="J62:L62" si="22">J51+J61</f>
        <v>729.99999999999989</v>
      </c>
      <c r="K62" s="32"/>
      <c r="L62" s="32">
        <f t="shared" si="22"/>
        <v>77.06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>
      <c r="A70" s="24"/>
      <c r="B70" s="17"/>
      <c r="C70" s="8"/>
      <c r="D70" s="18" t="s">
        <v>31</v>
      </c>
      <c r="E70" s="9"/>
      <c r="F70" s="19">
        <f>SUM(F63:F69)</f>
        <v>0</v>
      </c>
      <c r="G70" s="19">
        <f t="shared" ref="G70" si="23">SUM(G63:G69)</f>
        <v>0</v>
      </c>
      <c r="H70" s="19">
        <f t="shared" ref="H70" si="24">SUM(H63:H69)</f>
        <v>0</v>
      </c>
      <c r="I70" s="19">
        <f t="shared" ref="I70" si="25">SUM(I63:I69)</f>
        <v>0</v>
      </c>
      <c r="J70" s="19">
        <f t="shared" ref="J70:L70" si="26">SUM(J63:J69)</f>
        <v>0</v>
      </c>
      <c r="K70" s="25"/>
      <c r="L70" s="19">
        <f t="shared" si="26"/>
        <v>0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60" t="s">
        <v>21</v>
      </c>
      <c r="E71" s="62" t="s">
        <v>57</v>
      </c>
      <c r="F71" s="63" t="s">
        <v>74</v>
      </c>
      <c r="G71" s="63" t="s">
        <v>77</v>
      </c>
      <c r="H71" s="63" t="s">
        <v>78</v>
      </c>
      <c r="I71" s="65" t="s">
        <v>79</v>
      </c>
      <c r="J71" s="63" t="s">
        <v>76</v>
      </c>
      <c r="K71" s="61">
        <v>17</v>
      </c>
      <c r="L71" s="72" t="s">
        <v>75</v>
      </c>
    </row>
    <row r="72" spans="1:12" ht="14.5">
      <c r="A72" s="23"/>
      <c r="B72" s="15"/>
      <c r="C72" s="11"/>
      <c r="D72" s="60" t="s">
        <v>27</v>
      </c>
      <c r="E72" s="66" t="s">
        <v>60</v>
      </c>
      <c r="F72" s="67" t="s">
        <v>148</v>
      </c>
      <c r="G72" s="67" t="s">
        <v>89</v>
      </c>
      <c r="H72" s="67" t="s">
        <v>136</v>
      </c>
      <c r="I72" s="69" t="s">
        <v>150</v>
      </c>
      <c r="J72" s="67" t="s">
        <v>156</v>
      </c>
      <c r="K72" s="60" t="s">
        <v>61</v>
      </c>
      <c r="L72" s="68" t="s">
        <v>160</v>
      </c>
    </row>
    <row r="73" spans="1:12" ht="14.5">
      <c r="A73" s="23"/>
      <c r="B73" s="15"/>
      <c r="C73" s="11"/>
      <c r="D73" s="60" t="s">
        <v>21</v>
      </c>
      <c r="E73" s="66" t="s">
        <v>66</v>
      </c>
      <c r="F73" s="67" t="s">
        <v>149</v>
      </c>
      <c r="G73" s="67" t="s">
        <v>151</v>
      </c>
      <c r="H73" s="67" t="s">
        <v>152</v>
      </c>
      <c r="I73" s="69" t="s">
        <v>153</v>
      </c>
      <c r="J73" s="67" t="s">
        <v>157</v>
      </c>
      <c r="K73" s="60" t="s">
        <v>159</v>
      </c>
      <c r="L73" s="70">
        <v>37.659999999999997</v>
      </c>
    </row>
    <row r="74" spans="1:12" ht="14.5">
      <c r="A74" s="23"/>
      <c r="B74" s="15"/>
      <c r="C74" s="11"/>
      <c r="D74" s="60" t="s">
        <v>22</v>
      </c>
      <c r="E74" s="66" t="s">
        <v>147</v>
      </c>
      <c r="F74" s="67" t="s">
        <v>74</v>
      </c>
      <c r="G74" s="67" t="s">
        <v>89</v>
      </c>
      <c r="H74" s="67" t="s">
        <v>154</v>
      </c>
      <c r="I74" s="69" t="s">
        <v>155</v>
      </c>
      <c r="J74" s="67" t="s">
        <v>158</v>
      </c>
      <c r="K74" s="60" t="s">
        <v>40</v>
      </c>
      <c r="L74" s="68" t="s">
        <v>161</v>
      </c>
    </row>
    <row r="75" spans="1:12" ht="14.5">
      <c r="A75" s="23"/>
      <c r="B75" s="15"/>
      <c r="C75" s="11"/>
      <c r="D75" s="60" t="s">
        <v>29</v>
      </c>
      <c r="E75" s="66" t="s">
        <v>50</v>
      </c>
      <c r="F75" s="67" t="s">
        <v>97</v>
      </c>
      <c r="G75" s="67" t="s">
        <v>100</v>
      </c>
      <c r="H75" s="67" t="s">
        <v>101</v>
      </c>
      <c r="I75" s="69" t="s">
        <v>102</v>
      </c>
      <c r="J75" s="67" t="s">
        <v>99</v>
      </c>
      <c r="K75" s="60" t="s">
        <v>96</v>
      </c>
      <c r="L75" s="68" t="s">
        <v>98</v>
      </c>
    </row>
    <row r="76" spans="1:12" ht="14.5">
      <c r="A76" s="23"/>
      <c r="B76" s="15"/>
      <c r="C76" s="11"/>
      <c r="D76" s="60" t="s">
        <v>30</v>
      </c>
      <c r="E76" s="66" t="s">
        <v>51</v>
      </c>
      <c r="F76" s="67" t="s">
        <v>97</v>
      </c>
      <c r="G76" s="67" t="s">
        <v>105</v>
      </c>
      <c r="H76" s="67" t="s">
        <v>71</v>
      </c>
      <c r="I76" s="69" t="s">
        <v>106</v>
      </c>
      <c r="J76" s="67" t="s">
        <v>104</v>
      </c>
      <c r="K76" s="60" t="s">
        <v>96</v>
      </c>
      <c r="L76" s="68" t="s">
        <v>103</v>
      </c>
    </row>
    <row r="77" spans="1:12" ht="14.5">
      <c r="A77" s="23"/>
      <c r="B77" s="15"/>
      <c r="C77" s="11"/>
      <c r="D77" s="7"/>
      <c r="E77" s="53"/>
      <c r="F77" s="43"/>
      <c r="G77" s="51"/>
      <c r="H77" s="51"/>
      <c r="I77" s="52"/>
      <c r="J77" s="43"/>
      <c r="K77" s="44"/>
      <c r="L77" s="43"/>
    </row>
    <row r="78" spans="1:12" ht="14.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4"/>
      <c r="B80" s="17"/>
      <c r="C80" s="8"/>
      <c r="D80" s="18" t="s">
        <v>31</v>
      </c>
      <c r="E80" s="9"/>
      <c r="F80" s="73">
        <f>F71+F72+F73+F74+F75+F76</f>
        <v>790</v>
      </c>
      <c r="G80" s="74">
        <f t="shared" ref="G80:L80" si="27">G71+G72+G73+G74+G75+G76</f>
        <v>28.799999999999997</v>
      </c>
      <c r="H80" s="74">
        <f t="shared" si="27"/>
        <v>25.099999999999998</v>
      </c>
      <c r="I80" s="74">
        <f t="shared" si="27"/>
        <v>92.100000000000009</v>
      </c>
      <c r="J80" s="74">
        <f t="shared" si="27"/>
        <v>708.89999999999986</v>
      </c>
      <c r="K80" s="73"/>
      <c r="L80" s="74">
        <f t="shared" si="27"/>
        <v>77.059999999999988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790</v>
      </c>
      <c r="G81" s="32">
        <f t="shared" ref="G81" si="28">G70+G80</f>
        <v>28.799999999999997</v>
      </c>
      <c r="H81" s="32">
        <f t="shared" ref="H81" si="29">H70+H80</f>
        <v>25.099999999999998</v>
      </c>
      <c r="I81" s="32">
        <f t="shared" ref="I81" si="30">I70+I80</f>
        <v>92.100000000000009</v>
      </c>
      <c r="J81" s="32">
        <f t="shared" ref="J81:L81" si="31">J70+J80</f>
        <v>708.89999999999986</v>
      </c>
      <c r="K81" s="32"/>
      <c r="L81" s="32">
        <f t="shared" si="31"/>
        <v>77.059999999999988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>
      <c r="A89" s="24"/>
      <c r="B89" s="17"/>
      <c r="C89" s="8"/>
      <c r="D89" s="18" t="s">
        <v>31</v>
      </c>
      <c r="E89" s="9"/>
      <c r="F89" s="19">
        <f>SUM(F82:F88)</f>
        <v>0</v>
      </c>
      <c r="G89" s="19">
        <f t="shared" ref="G89" si="32">SUM(G82:G88)</f>
        <v>0</v>
      </c>
      <c r="H89" s="19">
        <f t="shared" ref="H89" si="33">SUM(H82:H88)</f>
        <v>0</v>
      </c>
      <c r="I89" s="19">
        <f t="shared" ref="I89" si="34">SUM(I82:I88)</f>
        <v>0</v>
      </c>
      <c r="J89" s="19">
        <f t="shared" ref="J89:L89" si="35">SUM(J82:J88)</f>
        <v>0</v>
      </c>
      <c r="K89" s="25"/>
      <c r="L89" s="19">
        <f t="shared" si="35"/>
        <v>0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60" t="s">
        <v>26</v>
      </c>
      <c r="E90" s="62" t="s">
        <v>68</v>
      </c>
      <c r="F90" s="63" t="s">
        <v>69</v>
      </c>
      <c r="G90" s="63" t="s">
        <v>71</v>
      </c>
      <c r="H90" s="63" t="s">
        <v>72</v>
      </c>
      <c r="I90" s="65" t="s">
        <v>73</v>
      </c>
      <c r="J90" s="63" t="s">
        <v>70</v>
      </c>
      <c r="K90" s="61" t="s">
        <v>67</v>
      </c>
      <c r="L90" s="64">
        <v>12</v>
      </c>
    </row>
    <row r="91" spans="1:12" ht="14.5">
      <c r="A91" s="23"/>
      <c r="B91" s="15"/>
      <c r="C91" s="11"/>
      <c r="D91" s="60" t="s">
        <v>21</v>
      </c>
      <c r="E91" s="66" t="s">
        <v>49</v>
      </c>
      <c r="F91" s="67" t="s">
        <v>74</v>
      </c>
      <c r="G91" s="67" t="s">
        <v>165</v>
      </c>
      <c r="H91" s="67" t="s">
        <v>166</v>
      </c>
      <c r="I91" s="69" t="s">
        <v>167</v>
      </c>
      <c r="J91" s="67" t="s">
        <v>174</v>
      </c>
      <c r="K91" s="60" t="s">
        <v>37</v>
      </c>
      <c r="L91" s="68" t="s">
        <v>179</v>
      </c>
    </row>
    <row r="92" spans="1:12" ht="14.5">
      <c r="A92" s="23"/>
      <c r="B92" s="15"/>
      <c r="C92" s="11"/>
      <c r="D92" s="60" t="s">
        <v>27</v>
      </c>
      <c r="E92" s="66" t="s">
        <v>54</v>
      </c>
      <c r="F92" s="67" t="s">
        <v>164</v>
      </c>
      <c r="G92" s="67" t="s">
        <v>77</v>
      </c>
      <c r="H92" s="67" t="s">
        <v>168</v>
      </c>
      <c r="I92" s="69" t="s">
        <v>169</v>
      </c>
      <c r="J92" s="67" t="s">
        <v>175</v>
      </c>
      <c r="K92" s="60" t="s">
        <v>39</v>
      </c>
      <c r="L92" s="68" t="s">
        <v>180</v>
      </c>
    </row>
    <row r="93" spans="1:12" ht="14.5">
      <c r="A93" s="23"/>
      <c r="B93" s="15"/>
      <c r="C93" s="11"/>
      <c r="D93" s="60" t="s">
        <v>21</v>
      </c>
      <c r="E93" s="66" t="s">
        <v>162</v>
      </c>
      <c r="F93" s="67" t="s">
        <v>86</v>
      </c>
      <c r="G93" s="67" t="s">
        <v>170</v>
      </c>
      <c r="H93" s="67" t="s">
        <v>171</v>
      </c>
      <c r="I93" s="69" t="s">
        <v>172</v>
      </c>
      <c r="J93" s="67" t="s">
        <v>176</v>
      </c>
      <c r="K93" s="60" t="s">
        <v>178</v>
      </c>
      <c r="L93" s="70">
        <v>40.69</v>
      </c>
    </row>
    <row r="94" spans="1:12" ht="29">
      <c r="A94" s="23"/>
      <c r="B94" s="15"/>
      <c r="C94" s="11"/>
      <c r="D94" s="60" t="s">
        <v>28</v>
      </c>
      <c r="E94" s="66" t="s">
        <v>163</v>
      </c>
      <c r="F94" s="67" t="s">
        <v>74</v>
      </c>
      <c r="G94" s="67" t="s">
        <v>94</v>
      </c>
      <c r="H94" s="67" t="s">
        <v>94</v>
      </c>
      <c r="I94" s="69" t="s">
        <v>173</v>
      </c>
      <c r="J94" s="67" t="s">
        <v>177</v>
      </c>
      <c r="K94" s="60">
        <v>291</v>
      </c>
      <c r="L94" s="68" t="s">
        <v>181</v>
      </c>
    </row>
    <row r="95" spans="1:12" ht="14.5">
      <c r="A95" s="23"/>
      <c r="B95" s="15"/>
      <c r="C95" s="11"/>
      <c r="D95" s="60" t="s">
        <v>29</v>
      </c>
      <c r="E95" s="66" t="s">
        <v>50</v>
      </c>
      <c r="F95" s="67" t="s">
        <v>97</v>
      </c>
      <c r="G95" s="67" t="s">
        <v>100</v>
      </c>
      <c r="H95" s="67" t="s">
        <v>101</v>
      </c>
      <c r="I95" s="69" t="s">
        <v>102</v>
      </c>
      <c r="J95" s="67" t="s">
        <v>99</v>
      </c>
      <c r="K95" s="60" t="s">
        <v>96</v>
      </c>
      <c r="L95" s="68" t="s">
        <v>98</v>
      </c>
    </row>
    <row r="96" spans="1:12" ht="14.5">
      <c r="A96" s="23"/>
      <c r="B96" s="15"/>
      <c r="C96" s="11"/>
      <c r="D96" s="60" t="s">
        <v>30</v>
      </c>
      <c r="E96" s="66" t="s">
        <v>51</v>
      </c>
      <c r="F96" s="67" t="s">
        <v>97</v>
      </c>
      <c r="G96" s="67" t="s">
        <v>105</v>
      </c>
      <c r="H96" s="67" t="s">
        <v>71</v>
      </c>
      <c r="I96" s="69" t="s">
        <v>106</v>
      </c>
      <c r="J96" s="67" t="s">
        <v>104</v>
      </c>
      <c r="K96" s="60" t="s">
        <v>96</v>
      </c>
      <c r="L96" s="68" t="s">
        <v>103</v>
      </c>
    </row>
    <row r="97" spans="1:12" ht="14.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>
      <c r="A99" s="24"/>
      <c r="B99" s="17"/>
      <c r="C99" s="8"/>
      <c r="D99" s="18" t="s">
        <v>31</v>
      </c>
      <c r="E99" s="9"/>
      <c r="F99" s="73">
        <f>F90+F91+F92+F93+F94+F95+F96</f>
        <v>780</v>
      </c>
      <c r="G99" s="74">
        <f t="shared" ref="G99:L99" si="36">G90+G91+G92+G93+G94+G95+G96</f>
        <v>29.200000000000003</v>
      </c>
      <c r="H99" s="74">
        <f t="shared" si="36"/>
        <v>21.2</v>
      </c>
      <c r="I99" s="74">
        <f t="shared" si="36"/>
        <v>120.3</v>
      </c>
      <c r="J99" s="74">
        <f t="shared" si="36"/>
        <v>788.19999999999993</v>
      </c>
      <c r="K99" s="73"/>
      <c r="L99" s="74">
        <f t="shared" si="36"/>
        <v>77.06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780</v>
      </c>
      <c r="G100" s="32">
        <f t="shared" ref="G100" si="37">G89+G99</f>
        <v>29.200000000000003</v>
      </c>
      <c r="H100" s="32">
        <f t="shared" ref="H100" si="38">H89+H99</f>
        <v>21.2</v>
      </c>
      <c r="I100" s="32">
        <f t="shared" ref="I100" si="39">I89+I99</f>
        <v>120.3</v>
      </c>
      <c r="J100" s="32">
        <f t="shared" ref="J100:L100" si="40">J89+J99</f>
        <v>788.19999999999993</v>
      </c>
      <c r="K100" s="32"/>
      <c r="L100" s="32">
        <f t="shared" si="40"/>
        <v>77.06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thickBot="1">
      <c r="A108" s="24"/>
      <c r="B108" s="17"/>
      <c r="C108" s="8"/>
      <c r="D108" s="18" t="s">
        <v>31</v>
      </c>
      <c r="E108" s="9"/>
      <c r="F108" s="19">
        <f>SUM(F101:F107)</f>
        <v>0</v>
      </c>
      <c r="G108" s="19">
        <f t="shared" ref="G108:J108" si="41">SUM(G101:G107)</f>
        <v>0</v>
      </c>
      <c r="H108" s="19">
        <f t="shared" si="41"/>
        <v>0</v>
      </c>
      <c r="I108" s="19">
        <f t="shared" si="41"/>
        <v>0</v>
      </c>
      <c r="J108" s="19">
        <f t="shared" si="41"/>
        <v>0</v>
      </c>
      <c r="K108" s="25"/>
      <c r="L108" s="19">
        <f t="shared" ref="L108" si="42">SUM(L101:L107)</f>
        <v>0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60" t="s">
        <v>26</v>
      </c>
      <c r="E109" s="62" t="s">
        <v>127</v>
      </c>
      <c r="F109" s="63" t="s">
        <v>69</v>
      </c>
      <c r="G109" s="63" t="s">
        <v>129</v>
      </c>
      <c r="H109" s="63" t="s">
        <v>72</v>
      </c>
      <c r="I109" s="65" t="s">
        <v>130</v>
      </c>
      <c r="J109" s="63" t="s">
        <v>111</v>
      </c>
      <c r="K109" s="61" t="s">
        <v>143</v>
      </c>
      <c r="L109" s="64">
        <v>12</v>
      </c>
    </row>
    <row r="110" spans="1:12" ht="14.5">
      <c r="A110" s="23"/>
      <c r="B110" s="15"/>
      <c r="C110" s="11"/>
      <c r="D110" s="60" t="s">
        <v>21</v>
      </c>
      <c r="E110" s="66" t="s">
        <v>52</v>
      </c>
      <c r="F110" s="67" t="s">
        <v>74</v>
      </c>
      <c r="G110" s="67" t="s">
        <v>131</v>
      </c>
      <c r="H110" s="67" t="s">
        <v>132</v>
      </c>
      <c r="I110" s="69" t="s">
        <v>116</v>
      </c>
      <c r="J110" s="67" t="s">
        <v>139</v>
      </c>
      <c r="K110" s="60" t="s">
        <v>38</v>
      </c>
      <c r="L110" s="68" t="s">
        <v>144</v>
      </c>
    </row>
    <row r="111" spans="1:12" ht="14.5">
      <c r="A111" s="23"/>
      <c r="B111" s="15"/>
      <c r="C111" s="11"/>
      <c r="D111" s="60" t="s">
        <v>27</v>
      </c>
      <c r="E111" s="66" t="s">
        <v>55</v>
      </c>
      <c r="F111" s="67" t="s">
        <v>108</v>
      </c>
      <c r="G111" s="67" t="s">
        <v>133</v>
      </c>
      <c r="H111" s="67" t="s">
        <v>78</v>
      </c>
      <c r="I111" s="69" t="s">
        <v>134</v>
      </c>
      <c r="J111" s="67" t="s">
        <v>140</v>
      </c>
      <c r="K111" s="60" t="s">
        <v>42</v>
      </c>
      <c r="L111" s="68" t="s">
        <v>145</v>
      </c>
    </row>
    <row r="112" spans="1:12" ht="14.5">
      <c r="A112" s="23"/>
      <c r="B112" s="15"/>
      <c r="C112" s="11"/>
      <c r="D112" s="60" t="s">
        <v>21</v>
      </c>
      <c r="E112" s="66" t="s">
        <v>128</v>
      </c>
      <c r="F112" s="67" t="s">
        <v>86</v>
      </c>
      <c r="G112" s="67" t="s">
        <v>135</v>
      </c>
      <c r="H112" s="67" t="s">
        <v>136</v>
      </c>
      <c r="I112" s="69" t="s">
        <v>137</v>
      </c>
      <c r="J112" s="67" t="s">
        <v>141</v>
      </c>
      <c r="K112" s="60" t="s">
        <v>41</v>
      </c>
      <c r="L112" s="70">
        <v>37.130000000000003</v>
      </c>
    </row>
    <row r="113" spans="1:12" ht="14.5">
      <c r="A113" s="23"/>
      <c r="B113" s="15"/>
      <c r="C113" s="11"/>
      <c r="D113" s="60" t="s">
        <v>28</v>
      </c>
      <c r="E113" s="66" t="s">
        <v>62</v>
      </c>
      <c r="F113" s="67" t="s">
        <v>74</v>
      </c>
      <c r="G113" s="67" t="s">
        <v>71</v>
      </c>
      <c r="H113" s="67" t="s">
        <v>94</v>
      </c>
      <c r="I113" s="69" t="s">
        <v>138</v>
      </c>
      <c r="J113" s="67" t="s">
        <v>142</v>
      </c>
      <c r="K113" s="60" t="s">
        <v>63</v>
      </c>
      <c r="L113" s="68" t="s">
        <v>146</v>
      </c>
    </row>
    <row r="114" spans="1:12" ht="14.5">
      <c r="A114" s="23"/>
      <c r="B114" s="15"/>
      <c r="C114" s="11"/>
      <c r="D114" s="60" t="s">
        <v>30</v>
      </c>
      <c r="E114" s="66" t="s">
        <v>51</v>
      </c>
      <c r="F114" s="67" t="s">
        <v>97</v>
      </c>
      <c r="G114" s="67" t="s">
        <v>105</v>
      </c>
      <c r="H114" s="67" t="s">
        <v>71</v>
      </c>
      <c r="I114" s="69" t="s">
        <v>106</v>
      </c>
      <c r="J114" s="67" t="s">
        <v>104</v>
      </c>
      <c r="K114" s="60" t="s">
        <v>96</v>
      </c>
      <c r="L114" s="68" t="s">
        <v>103</v>
      </c>
    </row>
    <row r="115" spans="1:12" ht="14.5">
      <c r="A115" s="23"/>
      <c r="B115" s="15"/>
      <c r="C115" s="11"/>
      <c r="D115" s="60" t="s">
        <v>29</v>
      </c>
      <c r="E115" s="66" t="s">
        <v>50</v>
      </c>
      <c r="F115" s="67" t="s">
        <v>97</v>
      </c>
      <c r="G115" s="67" t="s">
        <v>100</v>
      </c>
      <c r="H115" s="67" t="s">
        <v>101</v>
      </c>
      <c r="I115" s="69" t="s">
        <v>102</v>
      </c>
      <c r="J115" s="67" t="s">
        <v>99</v>
      </c>
      <c r="K115" s="60" t="s">
        <v>96</v>
      </c>
      <c r="L115" s="68" t="s">
        <v>98</v>
      </c>
    </row>
    <row r="116" spans="1:12" ht="14.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>
      <c r="A118" s="24"/>
      <c r="B118" s="17"/>
      <c r="C118" s="8"/>
      <c r="D118" s="18" t="s">
        <v>31</v>
      </c>
      <c r="E118" s="9"/>
      <c r="F118" s="73">
        <f>F109+F110+F111+F112+F113+F114+F115</f>
        <v>800</v>
      </c>
      <c r="G118" s="74">
        <f t="shared" ref="G118:L118" si="43">G109+G110+G111+G112+G113+G114+G115</f>
        <v>29.900000000000002</v>
      </c>
      <c r="H118" s="74">
        <f t="shared" si="43"/>
        <v>15.900000000000002</v>
      </c>
      <c r="I118" s="74">
        <f t="shared" si="43"/>
        <v>117.10000000000001</v>
      </c>
      <c r="J118" s="74">
        <f t="shared" si="43"/>
        <v>729.99999999999989</v>
      </c>
      <c r="K118" s="73"/>
      <c r="L118" s="74">
        <f t="shared" ref="L118" si="44">L109+L110+L111+L112+L113+L114+L115</f>
        <v>77.06</v>
      </c>
    </row>
    <row r="119" spans="1:12" ht="1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800</v>
      </c>
      <c r="G119" s="32">
        <f t="shared" ref="G119" si="45">G108+G118</f>
        <v>29.900000000000002</v>
      </c>
      <c r="H119" s="32">
        <f t="shared" ref="H119" si="46">H108+H118</f>
        <v>15.900000000000002</v>
      </c>
      <c r="I119" s="32">
        <f t="shared" ref="I119" si="47">I108+I118</f>
        <v>117.10000000000001</v>
      </c>
      <c r="J119" s="32">
        <f t="shared" ref="J119:L119" si="48">J108+J118</f>
        <v>729.99999999999989</v>
      </c>
      <c r="K119" s="32"/>
      <c r="L119" s="32">
        <f t="shared" si="48"/>
        <v>77.06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thickBot="1">
      <c r="A127" s="16"/>
      <c r="B127" s="17"/>
      <c r="C127" s="8"/>
      <c r="D127" s="18" t="s">
        <v>31</v>
      </c>
      <c r="E127" s="9"/>
      <c r="F127" s="19">
        <f>SUM(F120:F126)</f>
        <v>0</v>
      </c>
      <c r="G127" s="19">
        <f t="shared" ref="G127:J127" si="49">SUM(G120:G126)</f>
        <v>0</v>
      </c>
      <c r="H127" s="19">
        <f t="shared" si="49"/>
        <v>0</v>
      </c>
      <c r="I127" s="19">
        <f t="shared" si="49"/>
        <v>0</v>
      </c>
      <c r="J127" s="19">
        <f t="shared" si="49"/>
        <v>0</v>
      </c>
      <c r="K127" s="25"/>
      <c r="L127" s="19">
        <f t="shared" ref="L127" si="50">SUM(L120:L126)</f>
        <v>0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60" t="s">
        <v>26</v>
      </c>
      <c r="E128" s="62" t="s">
        <v>68</v>
      </c>
      <c r="F128" s="64">
        <v>60</v>
      </c>
      <c r="G128" s="63" t="s">
        <v>71</v>
      </c>
      <c r="H128" s="63" t="s">
        <v>72</v>
      </c>
      <c r="I128" s="65" t="s">
        <v>73</v>
      </c>
      <c r="J128" s="63" t="s">
        <v>70</v>
      </c>
      <c r="K128" s="61" t="s">
        <v>67</v>
      </c>
      <c r="L128" s="64">
        <v>12</v>
      </c>
    </row>
    <row r="129" spans="1:12" ht="14.5">
      <c r="A129" s="14"/>
      <c r="B129" s="15"/>
      <c r="C129" s="11"/>
      <c r="D129" s="60" t="s">
        <v>21</v>
      </c>
      <c r="E129" s="66" t="s">
        <v>57</v>
      </c>
      <c r="F129" s="67" t="s">
        <v>74</v>
      </c>
      <c r="G129" s="67" t="s">
        <v>77</v>
      </c>
      <c r="H129" s="67" t="s">
        <v>78</v>
      </c>
      <c r="I129" s="69" t="s">
        <v>79</v>
      </c>
      <c r="J129" s="67" t="s">
        <v>76</v>
      </c>
      <c r="K129" s="60">
        <v>17</v>
      </c>
      <c r="L129" s="68" t="s">
        <v>75</v>
      </c>
    </row>
    <row r="130" spans="1:12" ht="14.5">
      <c r="A130" s="14"/>
      <c r="B130" s="15"/>
      <c r="C130" s="11"/>
      <c r="D130" s="60" t="s">
        <v>27</v>
      </c>
      <c r="E130" s="66" t="s">
        <v>58</v>
      </c>
      <c r="F130" s="67" t="s">
        <v>80</v>
      </c>
      <c r="G130" s="67" t="s">
        <v>83</v>
      </c>
      <c r="H130" s="67" t="s">
        <v>84</v>
      </c>
      <c r="I130" s="69" t="s">
        <v>85</v>
      </c>
      <c r="J130" s="67" t="s">
        <v>82</v>
      </c>
      <c r="K130" s="60" t="s">
        <v>44</v>
      </c>
      <c r="L130" s="68" t="s">
        <v>81</v>
      </c>
    </row>
    <row r="131" spans="1:12" ht="14.5">
      <c r="A131" s="14"/>
      <c r="B131" s="15"/>
      <c r="C131" s="11"/>
      <c r="D131" s="60" t="s">
        <v>21</v>
      </c>
      <c r="E131" s="66" t="s">
        <v>64</v>
      </c>
      <c r="F131" s="67" t="s">
        <v>86</v>
      </c>
      <c r="G131" s="67" t="s">
        <v>88</v>
      </c>
      <c r="H131" s="67" t="s">
        <v>89</v>
      </c>
      <c r="I131" s="69" t="s">
        <v>90</v>
      </c>
      <c r="J131" s="67" t="s">
        <v>87</v>
      </c>
      <c r="K131" s="60" t="s">
        <v>65</v>
      </c>
      <c r="L131" s="70">
        <v>44.28</v>
      </c>
    </row>
    <row r="132" spans="1:12" ht="14.5">
      <c r="A132" s="14"/>
      <c r="B132" s="15"/>
      <c r="C132" s="11"/>
      <c r="D132" s="60" t="s">
        <v>22</v>
      </c>
      <c r="E132" s="66" t="s">
        <v>56</v>
      </c>
      <c r="F132" s="67" t="s">
        <v>74</v>
      </c>
      <c r="G132" s="67" t="s">
        <v>93</v>
      </c>
      <c r="H132" s="67" t="s">
        <v>94</v>
      </c>
      <c r="I132" s="69" t="s">
        <v>95</v>
      </c>
      <c r="J132" s="67" t="s">
        <v>92</v>
      </c>
      <c r="K132" s="60" t="s">
        <v>43</v>
      </c>
      <c r="L132" s="68" t="s">
        <v>91</v>
      </c>
    </row>
    <row r="133" spans="1:12" ht="14.5">
      <c r="A133" s="14"/>
      <c r="B133" s="15"/>
      <c r="C133" s="11"/>
      <c r="D133" s="60" t="s">
        <v>29</v>
      </c>
      <c r="E133" s="66" t="s">
        <v>50</v>
      </c>
      <c r="F133" s="67" t="s">
        <v>97</v>
      </c>
      <c r="G133" s="67" t="s">
        <v>100</v>
      </c>
      <c r="H133" s="67" t="s">
        <v>101</v>
      </c>
      <c r="I133" s="69" t="s">
        <v>102</v>
      </c>
      <c r="J133" s="67" t="s">
        <v>99</v>
      </c>
      <c r="K133" s="60" t="s">
        <v>96</v>
      </c>
      <c r="L133" s="68" t="s">
        <v>98</v>
      </c>
    </row>
    <row r="134" spans="1:12" ht="14.5">
      <c r="A134" s="14"/>
      <c r="B134" s="15"/>
      <c r="C134" s="11"/>
      <c r="D134" s="60" t="s">
        <v>30</v>
      </c>
      <c r="E134" s="66" t="s">
        <v>51</v>
      </c>
      <c r="F134" s="67" t="s">
        <v>97</v>
      </c>
      <c r="G134" s="67" t="s">
        <v>105</v>
      </c>
      <c r="H134" s="67" t="s">
        <v>71</v>
      </c>
      <c r="I134" s="69" t="s">
        <v>106</v>
      </c>
      <c r="J134" s="67" t="s">
        <v>104</v>
      </c>
      <c r="K134" s="60" t="s">
        <v>96</v>
      </c>
      <c r="L134" s="68" t="s">
        <v>103</v>
      </c>
    </row>
    <row r="135" spans="1:12" ht="14.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>
      <c r="A137" s="16"/>
      <c r="B137" s="17"/>
      <c r="C137" s="8"/>
      <c r="D137" s="18" t="s">
        <v>31</v>
      </c>
      <c r="E137" s="9"/>
      <c r="F137" s="71">
        <f>F128+F129+F130+F131+F132+F133+F134</f>
        <v>790</v>
      </c>
      <c r="G137" s="71">
        <f t="shared" ref="G137:L137" si="51">G128+G129+G130+G131+G132+G133+G134</f>
        <v>37.6</v>
      </c>
      <c r="H137" s="71">
        <f t="shared" si="51"/>
        <v>17.099999999999998</v>
      </c>
      <c r="I137" s="71">
        <f t="shared" si="51"/>
        <v>106.30000000000001</v>
      </c>
      <c r="J137" s="71">
        <f t="shared" si="51"/>
        <v>728.8</v>
      </c>
      <c r="K137" s="71"/>
      <c r="L137" s="71">
        <f t="shared" ref="L137" si="52">L128+L129+L130+L131+L132+L133+L134</f>
        <v>77.06</v>
      </c>
    </row>
    <row r="138" spans="1:12" ht="1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790</v>
      </c>
      <c r="G138" s="32">
        <f t="shared" ref="G138" si="53">G127+G137</f>
        <v>37.6</v>
      </c>
      <c r="H138" s="32">
        <f t="shared" ref="H138" si="54">H127+H137</f>
        <v>17.099999999999998</v>
      </c>
      <c r="I138" s="32">
        <f t="shared" ref="I138" si="55">I127+I137</f>
        <v>106.30000000000001</v>
      </c>
      <c r="J138" s="32">
        <f t="shared" ref="J138:L138" si="56">J127+J137</f>
        <v>728.8</v>
      </c>
      <c r="K138" s="32"/>
      <c r="L138" s="32">
        <f t="shared" si="56"/>
        <v>77.06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thickBot="1">
      <c r="A146" s="24"/>
      <c r="B146" s="17"/>
      <c r="C146" s="8"/>
      <c r="D146" s="18" t="s">
        <v>31</v>
      </c>
      <c r="E146" s="9"/>
      <c r="F146" s="19">
        <f>SUM(F139:F145)</f>
        <v>0</v>
      </c>
      <c r="G146" s="19">
        <f t="shared" ref="G146:J146" si="57">SUM(G139:G145)</f>
        <v>0</v>
      </c>
      <c r="H146" s="19">
        <f t="shared" si="57"/>
        <v>0</v>
      </c>
      <c r="I146" s="19">
        <f t="shared" si="57"/>
        <v>0</v>
      </c>
      <c r="J146" s="19">
        <f t="shared" si="57"/>
        <v>0</v>
      </c>
      <c r="K146" s="25"/>
      <c r="L146" s="19">
        <f t="shared" ref="L146" si="58">SUM(L139:L145)</f>
        <v>0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60" t="s">
        <v>21</v>
      </c>
      <c r="E147" s="62" t="s">
        <v>107</v>
      </c>
      <c r="F147" s="63" t="s">
        <v>74</v>
      </c>
      <c r="G147" s="63" t="s">
        <v>109</v>
      </c>
      <c r="H147" s="63" t="s">
        <v>110</v>
      </c>
      <c r="I147" s="65" t="s">
        <v>111</v>
      </c>
      <c r="J147" s="63" t="s">
        <v>119</v>
      </c>
      <c r="K147" s="61">
        <v>6</v>
      </c>
      <c r="L147" s="72" t="s">
        <v>124</v>
      </c>
    </row>
    <row r="148" spans="1:12" ht="14.5">
      <c r="A148" s="23"/>
      <c r="B148" s="15"/>
      <c r="C148" s="11"/>
      <c r="D148" s="60" t="s">
        <v>27</v>
      </c>
      <c r="E148" s="66" t="s">
        <v>54</v>
      </c>
      <c r="F148" s="67" t="s">
        <v>108</v>
      </c>
      <c r="G148" s="67" t="s">
        <v>112</v>
      </c>
      <c r="H148" s="67" t="s">
        <v>113</v>
      </c>
      <c r="I148" s="69" t="s">
        <v>114</v>
      </c>
      <c r="J148" s="67" t="s">
        <v>120</v>
      </c>
      <c r="K148" s="60" t="s">
        <v>39</v>
      </c>
      <c r="L148" s="68" t="s">
        <v>125</v>
      </c>
    </row>
    <row r="149" spans="1:12" ht="14.5">
      <c r="A149" s="23"/>
      <c r="B149" s="15"/>
      <c r="C149" s="11"/>
      <c r="D149" s="60" t="s">
        <v>21</v>
      </c>
      <c r="E149" s="66" t="s">
        <v>53</v>
      </c>
      <c r="F149" s="67" t="s">
        <v>86</v>
      </c>
      <c r="G149" s="67" t="s">
        <v>115</v>
      </c>
      <c r="H149" s="67" t="s">
        <v>116</v>
      </c>
      <c r="I149" s="69" t="s">
        <v>117</v>
      </c>
      <c r="J149" s="67" t="s">
        <v>121</v>
      </c>
      <c r="K149" s="60" t="s">
        <v>123</v>
      </c>
      <c r="L149" s="70">
        <v>54.92</v>
      </c>
    </row>
    <row r="150" spans="1:12" ht="14.5">
      <c r="A150" s="23"/>
      <c r="B150" s="15"/>
      <c r="C150" s="11"/>
      <c r="D150" s="60" t="s">
        <v>22</v>
      </c>
      <c r="E150" s="66" t="s">
        <v>59</v>
      </c>
      <c r="F150" s="67" t="s">
        <v>74</v>
      </c>
      <c r="G150" s="67" t="s">
        <v>93</v>
      </c>
      <c r="H150" s="67" t="s">
        <v>72</v>
      </c>
      <c r="I150" s="69" t="s">
        <v>118</v>
      </c>
      <c r="J150" s="67" t="s">
        <v>122</v>
      </c>
      <c r="K150" s="60" t="s">
        <v>45</v>
      </c>
      <c r="L150" s="68" t="s">
        <v>126</v>
      </c>
    </row>
    <row r="151" spans="1:12" ht="14.5">
      <c r="A151" s="23"/>
      <c r="B151" s="15"/>
      <c r="C151" s="11"/>
      <c r="D151" s="60" t="s">
        <v>29</v>
      </c>
      <c r="E151" s="66" t="s">
        <v>50</v>
      </c>
      <c r="F151" s="67" t="s">
        <v>97</v>
      </c>
      <c r="G151" s="67" t="s">
        <v>100</v>
      </c>
      <c r="H151" s="67" t="s">
        <v>101</v>
      </c>
      <c r="I151" s="69" t="s">
        <v>102</v>
      </c>
      <c r="J151" s="67" t="s">
        <v>99</v>
      </c>
      <c r="K151" s="60" t="s">
        <v>96</v>
      </c>
      <c r="L151" s="68" t="s">
        <v>98</v>
      </c>
    </row>
    <row r="152" spans="1:12" ht="14.5">
      <c r="A152" s="23"/>
      <c r="B152" s="15"/>
      <c r="C152" s="11"/>
      <c r="D152" s="60" t="s">
        <v>30</v>
      </c>
      <c r="E152" s="66" t="s">
        <v>51</v>
      </c>
      <c r="F152" s="67" t="s">
        <v>97</v>
      </c>
      <c r="G152" s="67" t="s">
        <v>105</v>
      </c>
      <c r="H152" s="67" t="s">
        <v>71</v>
      </c>
      <c r="I152" s="69" t="s">
        <v>106</v>
      </c>
      <c r="J152" s="67" t="s">
        <v>104</v>
      </c>
      <c r="K152" s="60" t="s">
        <v>96</v>
      </c>
      <c r="L152" s="68" t="s">
        <v>103</v>
      </c>
    </row>
    <row r="153" spans="1:12" ht="14.5">
      <c r="A153" s="23"/>
      <c r="B153" s="15"/>
      <c r="C153" s="11"/>
      <c r="D153" s="7"/>
      <c r="E153" s="53"/>
      <c r="F153" s="43"/>
      <c r="G153" s="51"/>
      <c r="H153" s="51"/>
      <c r="I153" s="52"/>
      <c r="J153" s="43"/>
      <c r="K153" s="44"/>
      <c r="L153" s="43"/>
    </row>
    <row r="154" spans="1:12" ht="14.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>
      <c r="A156" s="24"/>
      <c r="B156" s="17"/>
      <c r="C156" s="8"/>
      <c r="D156" s="18" t="s">
        <v>31</v>
      </c>
      <c r="E156" s="9"/>
      <c r="F156" s="73">
        <f>F147+F148+F149+F150+F151+F152</f>
        <v>740</v>
      </c>
      <c r="G156" s="74">
        <f t="shared" ref="G156:L156" si="59">G147+G148+G149+G150+G151+G152</f>
        <v>31.500000000000004</v>
      </c>
      <c r="H156" s="74">
        <f t="shared" si="59"/>
        <v>24.100000000000005</v>
      </c>
      <c r="I156" s="74">
        <f t="shared" si="59"/>
        <v>93.2</v>
      </c>
      <c r="J156" s="74">
        <f t="shared" si="59"/>
        <v>715.19999999999993</v>
      </c>
      <c r="K156" s="73"/>
      <c r="L156" s="74">
        <f t="shared" si="59"/>
        <v>77.059999999999988</v>
      </c>
    </row>
    <row r="157" spans="1:12" ht="14.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740</v>
      </c>
      <c r="G157" s="32">
        <f t="shared" ref="G157" si="60">G146+G156</f>
        <v>31.500000000000004</v>
      </c>
      <c r="H157" s="32">
        <f t="shared" ref="H157" si="61">H146+H156</f>
        <v>24.100000000000005</v>
      </c>
      <c r="I157" s="32">
        <f t="shared" ref="I157" si="62">I146+I156</f>
        <v>93.2</v>
      </c>
      <c r="J157" s="32">
        <f t="shared" ref="J157:L157" si="63">J146+J156</f>
        <v>715.19999999999993</v>
      </c>
      <c r="K157" s="32"/>
      <c r="L157" s="32">
        <f t="shared" si="63"/>
        <v>77.059999999999988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thickBot="1">
      <c r="A165" s="24"/>
      <c r="B165" s="17"/>
      <c r="C165" s="8"/>
      <c r="D165" s="18" t="s">
        <v>31</v>
      </c>
      <c r="E165" s="9"/>
      <c r="F165" s="19">
        <f>SUM(F158:F164)</f>
        <v>0</v>
      </c>
      <c r="G165" s="19">
        <f t="shared" ref="G165:J165" si="64">SUM(G158:G164)</f>
        <v>0</v>
      </c>
      <c r="H165" s="19">
        <f t="shared" si="64"/>
        <v>0</v>
      </c>
      <c r="I165" s="19">
        <f t="shared" si="64"/>
        <v>0</v>
      </c>
      <c r="J165" s="19">
        <f t="shared" si="64"/>
        <v>0</v>
      </c>
      <c r="K165" s="25"/>
      <c r="L165" s="19">
        <f t="shared" ref="L165" si="65">SUM(L158:L164)</f>
        <v>0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60" t="s">
        <v>26</v>
      </c>
      <c r="E166" s="62" t="s">
        <v>127</v>
      </c>
      <c r="F166" s="63" t="s">
        <v>69</v>
      </c>
      <c r="G166" s="63" t="s">
        <v>129</v>
      </c>
      <c r="H166" s="63" t="s">
        <v>72</v>
      </c>
      <c r="I166" s="65" t="s">
        <v>130</v>
      </c>
      <c r="J166" s="63" t="s">
        <v>111</v>
      </c>
      <c r="K166" s="61" t="s">
        <v>143</v>
      </c>
      <c r="L166" s="64">
        <v>12</v>
      </c>
    </row>
    <row r="167" spans="1:12" ht="14.5">
      <c r="A167" s="23"/>
      <c r="B167" s="15"/>
      <c r="C167" s="11"/>
      <c r="D167" s="60" t="s">
        <v>21</v>
      </c>
      <c r="E167" s="66" t="s">
        <v>52</v>
      </c>
      <c r="F167" s="67" t="s">
        <v>74</v>
      </c>
      <c r="G167" s="67" t="s">
        <v>131</v>
      </c>
      <c r="H167" s="67" t="s">
        <v>132</v>
      </c>
      <c r="I167" s="69" t="s">
        <v>116</v>
      </c>
      <c r="J167" s="67" t="s">
        <v>139</v>
      </c>
      <c r="K167" s="60" t="s">
        <v>38</v>
      </c>
      <c r="L167" s="68" t="s">
        <v>144</v>
      </c>
    </row>
    <row r="168" spans="1:12" ht="14.5">
      <c r="A168" s="23"/>
      <c r="B168" s="15"/>
      <c r="C168" s="11"/>
      <c r="D168" s="60" t="s">
        <v>27</v>
      </c>
      <c r="E168" s="66" t="s">
        <v>55</v>
      </c>
      <c r="F168" s="67" t="s">
        <v>108</v>
      </c>
      <c r="G168" s="67" t="s">
        <v>133</v>
      </c>
      <c r="H168" s="67" t="s">
        <v>78</v>
      </c>
      <c r="I168" s="69" t="s">
        <v>134</v>
      </c>
      <c r="J168" s="67" t="s">
        <v>140</v>
      </c>
      <c r="K168" s="60" t="s">
        <v>42</v>
      </c>
      <c r="L168" s="68" t="s">
        <v>145</v>
      </c>
    </row>
    <row r="169" spans="1:12" ht="14.5">
      <c r="A169" s="23"/>
      <c r="B169" s="15"/>
      <c r="C169" s="11"/>
      <c r="D169" s="60" t="s">
        <v>21</v>
      </c>
      <c r="E169" s="66" t="s">
        <v>128</v>
      </c>
      <c r="F169" s="67" t="s">
        <v>86</v>
      </c>
      <c r="G169" s="67" t="s">
        <v>135</v>
      </c>
      <c r="H169" s="67" t="s">
        <v>136</v>
      </c>
      <c r="I169" s="69" t="s">
        <v>137</v>
      </c>
      <c r="J169" s="67" t="s">
        <v>141</v>
      </c>
      <c r="K169" s="60" t="s">
        <v>41</v>
      </c>
      <c r="L169" s="70">
        <v>37.130000000000003</v>
      </c>
    </row>
    <row r="170" spans="1:12" ht="14.5">
      <c r="A170" s="23"/>
      <c r="B170" s="15"/>
      <c r="C170" s="11"/>
      <c r="D170" s="60" t="s">
        <v>28</v>
      </c>
      <c r="E170" s="66" t="s">
        <v>62</v>
      </c>
      <c r="F170" s="67" t="s">
        <v>74</v>
      </c>
      <c r="G170" s="67" t="s">
        <v>71</v>
      </c>
      <c r="H170" s="67" t="s">
        <v>94</v>
      </c>
      <c r="I170" s="69" t="s">
        <v>138</v>
      </c>
      <c r="J170" s="67" t="s">
        <v>142</v>
      </c>
      <c r="K170" s="60" t="s">
        <v>63</v>
      </c>
      <c r="L170" s="68" t="s">
        <v>146</v>
      </c>
    </row>
    <row r="171" spans="1:12" ht="14.5">
      <c r="A171" s="23"/>
      <c r="B171" s="15"/>
      <c r="C171" s="11"/>
      <c r="D171" s="60" t="s">
        <v>30</v>
      </c>
      <c r="E171" s="66" t="s">
        <v>51</v>
      </c>
      <c r="F171" s="67" t="s">
        <v>97</v>
      </c>
      <c r="G171" s="67" t="s">
        <v>105</v>
      </c>
      <c r="H171" s="67" t="s">
        <v>71</v>
      </c>
      <c r="I171" s="69" t="s">
        <v>106</v>
      </c>
      <c r="J171" s="67" t="s">
        <v>104</v>
      </c>
      <c r="K171" s="60" t="s">
        <v>96</v>
      </c>
      <c r="L171" s="68" t="s">
        <v>103</v>
      </c>
    </row>
    <row r="172" spans="1:12" ht="14.5">
      <c r="A172" s="23"/>
      <c r="B172" s="15"/>
      <c r="C172" s="11"/>
      <c r="D172" s="60" t="s">
        <v>29</v>
      </c>
      <c r="E172" s="66" t="s">
        <v>50</v>
      </c>
      <c r="F172" s="67" t="s">
        <v>97</v>
      </c>
      <c r="G172" s="67" t="s">
        <v>100</v>
      </c>
      <c r="H172" s="67" t="s">
        <v>101</v>
      </c>
      <c r="I172" s="69" t="s">
        <v>102</v>
      </c>
      <c r="J172" s="67" t="s">
        <v>99</v>
      </c>
      <c r="K172" s="60" t="s">
        <v>96</v>
      </c>
      <c r="L172" s="68" t="s">
        <v>98</v>
      </c>
    </row>
    <row r="173" spans="1:12" ht="14.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>
      <c r="A175" s="24"/>
      <c r="B175" s="17"/>
      <c r="C175" s="8"/>
      <c r="D175" s="18" t="s">
        <v>31</v>
      </c>
      <c r="E175" s="9"/>
      <c r="F175" s="73">
        <f>F166+F167+F168+F169+F170+F171+F172</f>
        <v>800</v>
      </c>
      <c r="G175" s="74">
        <f t="shared" ref="G175:L175" si="66">G166+G167+G168+G169+G170+G171+G172</f>
        <v>29.900000000000002</v>
      </c>
      <c r="H175" s="74">
        <f t="shared" si="66"/>
        <v>15.900000000000002</v>
      </c>
      <c r="I175" s="74">
        <f t="shared" si="66"/>
        <v>117.10000000000001</v>
      </c>
      <c r="J175" s="74">
        <f t="shared" si="66"/>
        <v>729.99999999999989</v>
      </c>
      <c r="K175" s="73"/>
      <c r="L175" s="74">
        <f t="shared" ref="L175" si="67">L166+L167+L168+L169+L170+L171+L172</f>
        <v>77.06</v>
      </c>
    </row>
    <row r="176" spans="1:12" ht="1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800</v>
      </c>
      <c r="G176" s="32">
        <f t="shared" ref="G176" si="68">G165+G175</f>
        <v>29.900000000000002</v>
      </c>
      <c r="H176" s="32">
        <f t="shared" ref="H176" si="69">H165+H175</f>
        <v>15.900000000000002</v>
      </c>
      <c r="I176" s="32">
        <f t="shared" ref="I176" si="70">I165+I175</f>
        <v>117.10000000000001</v>
      </c>
      <c r="J176" s="32">
        <f t="shared" ref="J176:L176" si="71">J165+J175</f>
        <v>729.99999999999989</v>
      </c>
      <c r="K176" s="32"/>
      <c r="L176" s="32">
        <f t="shared" si="71"/>
        <v>77.06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>
      <c r="A184" s="24"/>
      <c r="B184" s="17"/>
      <c r="C184" s="8"/>
      <c r="D184" s="18" t="s">
        <v>31</v>
      </c>
      <c r="E184" s="9"/>
      <c r="F184" s="19">
        <f>SUM(F177:F183)</f>
        <v>0</v>
      </c>
      <c r="G184" s="19">
        <f t="shared" ref="G184:J184" si="72">SUM(G177:G183)</f>
        <v>0</v>
      </c>
      <c r="H184" s="19">
        <f t="shared" si="72"/>
        <v>0</v>
      </c>
      <c r="I184" s="19">
        <f t="shared" si="72"/>
        <v>0</v>
      </c>
      <c r="J184" s="19">
        <f t="shared" si="72"/>
        <v>0</v>
      </c>
      <c r="K184" s="25"/>
      <c r="L184" s="19">
        <f t="shared" ref="L184" si="73">SUM(L177:L183)</f>
        <v>0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60" t="s">
        <v>21</v>
      </c>
      <c r="E185" s="62" t="s">
        <v>57</v>
      </c>
      <c r="F185" s="63" t="s">
        <v>74</v>
      </c>
      <c r="G185" s="63" t="s">
        <v>77</v>
      </c>
      <c r="H185" s="63" t="s">
        <v>78</v>
      </c>
      <c r="I185" s="65" t="s">
        <v>79</v>
      </c>
      <c r="J185" s="63" t="s">
        <v>76</v>
      </c>
      <c r="K185" s="61">
        <v>17</v>
      </c>
      <c r="L185" s="72" t="s">
        <v>75</v>
      </c>
    </row>
    <row r="186" spans="1:12" ht="14.5">
      <c r="A186" s="23"/>
      <c r="B186" s="15"/>
      <c r="C186" s="11"/>
      <c r="D186" s="60" t="s">
        <v>27</v>
      </c>
      <c r="E186" s="66" t="s">
        <v>60</v>
      </c>
      <c r="F186" s="67" t="s">
        <v>148</v>
      </c>
      <c r="G186" s="67" t="s">
        <v>89</v>
      </c>
      <c r="H186" s="67" t="s">
        <v>136</v>
      </c>
      <c r="I186" s="69" t="s">
        <v>150</v>
      </c>
      <c r="J186" s="67" t="s">
        <v>156</v>
      </c>
      <c r="K186" s="60" t="s">
        <v>61</v>
      </c>
      <c r="L186" s="68" t="s">
        <v>160</v>
      </c>
    </row>
    <row r="187" spans="1:12" ht="14.5">
      <c r="A187" s="23"/>
      <c r="B187" s="15"/>
      <c r="C187" s="11"/>
      <c r="D187" s="60" t="s">
        <v>21</v>
      </c>
      <c r="E187" s="66" t="s">
        <v>66</v>
      </c>
      <c r="F187" s="67" t="s">
        <v>149</v>
      </c>
      <c r="G187" s="67" t="s">
        <v>151</v>
      </c>
      <c r="H187" s="67" t="s">
        <v>152</v>
      </c>
      <c r="I187" s="69" t="s">
        <v>153</v>
      </c>
      <c r="J187" s="67" t="s">
        <v>157</v>
      </c>
      <c r="K187" s="60" t="s">
        <v>159</v>
      </c>
      <c r="L187" s="70">
        <v>37.659999999999997</v>
      </c>
    </row>
    <row r="188" spans="1:12" ht="14.5">
      <c r="A188" s="23"/>
      <c r="B188" s="15"/>
      <c r="C188" s="11"/>
      <c r="D188" s="60" t="s">
        <v>22</v>
      </c>
      <c r="E188" s="66" t="s">
        <v>147</v>
      </c>
      <c r="F188" s="67" t="s">
        <v>74</v>
      </c>
      <c r="G188" s="67" t="s">
        <v>89</v>
      </c>
      <c r="H188" s="67" t="s">
        <v>154</v>
      </c>
      <c r="I188" s="69" t="s">
        <v>155</v>
      </c>
      <c r="J188" s="67" t="s">
        <v>158</v>
      </c>
      <c r="K188" s="60" t="s">
        <v>40</v>
      </c>
      <c r="L188" s="68" t="s">
        <v>161</v>
      </c>
    </row>
    <row r="189" spans="1:12" ht="14.5">
      <c r="A189" s="23"/>
      <c r="B189" s="15"/>
      <c r="C189" s="11"/>
      <c r="D189" s="60" t="s">
        <v>29</v>
      </c>
      <c r="E189" s="66" t="s">
        <v>50</v>
      </c>
      <c r="F189" s="67" t="s">
        <v>97</v>
      </c>
      <c r="G189" s="67" t="s">
        <v>100</v>
      </c>
      <c r="H189" s="67" t="s">
        <v>101</v>
      </c>
      <c r="I189" s="69" t="s">
        <v>102</v>
      </c>
      <c r="J189" s="67" t="s">
        <v>99</v>
      </c>
      <c r="K189" s="60" t="s">
        <v>96</v>
      </c>
      <c r="L189" s="68" t="s">
        <v>98</v>
      </c>
    </row>
    <row r="190" spans="1:12" ht="14.5">
      <c r="A190" s="23"/>
      <c r="B190" s="15"/>
      <c r="C190" s="11"/>
      <c r="D190" s="60" t="s">
        <v>30</v>
      </c>
      <c r="E190" s="66" t="s">
        <v>51</v>
      </c>
      <c r="F190" s="67" t="s">
        <v>97</v>
      </c>
      <c r="G190" s="67" t="s">
        <v>105</v>
      </c>
      <c r="H190" s="67" t="s">
        <v>71</v>
      </c>
      <c r="I190" s="69" t="s">
        <v>106</v>
      </c>
      <c r="J190" s="67" t="s">
        <v>104</v>
      </c>
      <c r="K190" s="60" t="s">
        <v>96</v>
      </c>
      <c r="L190" s="68" t="s">
        <v>103</v>
      </c>
    </row>
    <row r="191" spans="1:12" ht="14.5">
      <c r="A191" s="23"/>
      <c r="B191" s="15"/>
      <c r="C191" s="11"/>
      <c r="D191" s="7"/>
      <c r="E191" s="53"/>
      <c r="F191" s="43"/>
      <c r="G191" s="51"/>
      <c r="H191" s="51"/>
      <c r="I191" s="52"/>
      <c r="J191" s="43"/>
      <c r="K191" s="44"/>
      <c r="L191" s="43"/>
    </row>
    <row r="192" spans="1:12" ht="14.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>
      <c r="A194" s="24"/>
      <c r="B194" s="17"/>
      <c r="C194" s="8"/>
      <c r="D194" s="18" t="s">
        <v>31</v>
      </c>
      <c r="E194" s="9"/>
      <c r="F194" s="73">
        <f>F185+F186+F187+F188+F189+F190</f>
        <v>790</v>
      </c>
      <c r="G194" s="74">
        <f t="shared" ref="G194:L194" si="74">G185+G186+G187+G188+G189+G190</f>
        <v>28.799999999999997</v>
      </c>
      <c r="H194" s="74">
        <f t="shared" si="74"/>
        <v>25.099999999999998</v>
      </c>
      <c r="I194" s="74">
        <f t="shared" si="74"/>
        <v>92.100000000000009</v>
      </c>
      <c r="J194" s="74">
        <f t="shared" si="74"/>
        <v>708.89999999999986</v>
      </c>
      <c r="K194" s="73"/>
      <c r="L194" s="74">
        <f t="shared" ref="L194" si="75">L185+L186+L187+L188+L189+L190</f>
        <v>77.059999999999988</v>
      </c>
    </row>
    <row r="195" spans="1:12" ht="15" thickBot="1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790</v>
      </c>
      <c r="G195" s="32">
        <f t="shared" ref="G195" si="76">G184+G194</f>
        <v>28.799999999999997</v>
      </c>
      <c r="H195" s="32">
        <f t="shared" ref="H195" si="77">H184+H194</f>
        <v>25.099999999999998</v>
      </c>
      <c r="I195" s="32">
        <f t="shared" ref="I195" si="78">I184+I194</f>
        <v>92.100000000000009</v>
      </c>
      <c r="J195" s="32">
        <f t="shared" ref="J195:L195" si="79">J184+J194</f>
        <v>708.89999999999986</v>
      </c>
      <c r="K195" s="32"/>
      <c r="L195" s="32">
        <f t="shared" si="79"/>
        <v>77.059999999999988</v>
      </c>
    </row>
    <row r="196" spans="1:12" ht="1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782</v>
      </c>
      <c r="G196" s="34">
        <f t="shared" ref="G196:J196" si="80">(G24+G43+G62+G81+G100+G119+G138+G157+G176+G195)/(IF(G24=0,0,1)+IF(G43=0,0,1)+IF(G62=0,0,1)+IF(G81=0,0,1)+IF(G100=0,0,1)+IF(G119=0,0,1)+IF(G138=0,0,1)+IF(G157=0,0,1)+IF(G176=0,0,1)+IF(G195=0,0,1))</f>
        <v>31.47</v>
      </c>
      <c r="H196" s="34">
        <f t="shared" si="80"/>
        <v>20.149999999999999</v>
      </c>
      <c r="I196" s="34">
        <f t="shared" si="80"/>
        <v>105.48000000000002</v>
      </c>
      <c r="J196" s="34">
        <f t="shared" si="80"/>
        <v>728.39999999999986</v>
      </c>
      <c r="K196" s="34"/>
      <c r="L196" s="34">
        <f t="shared" ref="L196" si="81">(L24+L43+L62+L81+L100+L119+L138+L157+L176+L195)/(IF(L24=0,0,1)+IF(L43=0,0,1)+IF(L62=0,0,1)+IF(L81=0,0,1)+IF(L100=0,0,1)+IF(L119=0,0,1)+IF(L138=0,0,1)+IF(L157=0,0,1)+IF(L176=0,0,1)+IF(L195=0,0,1))</f>
        <v>77.059999999999988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Валова</cp:lastModifiedBy>
  <dcterms:created xsi:type="dcterms:W3CDTF">2022-05-16T14:23:56Z</dcterms:created>
  <dcterms:modified xsi:type="dcterms:W3CDTF">2024-01-11T03:35:01Z</dcterms:modified>
</cp:coreProperties>
</file>